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 defaultThemeVersion="124226"/>
  <xr:revisionPtr revIDLastSave="0" documentId="13_ncr:1_{F6A4B435-B680-4A21-B3F1-C27841E430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D19" i="1"/>
  <c r="D18" i="1"/>
  <c r="D17" i="1"/>
  <c r="D16" i="1"/>
  <c r="D15" i="1"/>
  <c r="D14" i="1"/>
  <c r="D13" i="1"/>
  <c r="D20" i="1" s="1"/>
  <c r="D12" i="1"/>
  <c r="D11" i="1"/>
  <c r="D10" i="1"/>
  <c r="D9" i="1"/>
  <c r="D8" i="1"/>
  <c r="H20" i="1" l="1"/>
  <c r="C20" i="1"/>
</calcChain>
</file>

<file path=xl/sharedStrings.xml><?xml version="1.0" encoding="utf-8"?>
<sst xmlns="http://schemas.openxmlformats.org/spreadsheetml/2006/main" count="40" uniqueCount="27">
  <si>
    <t>Месяц</t>
  </si>
  <si>
    <t>Тариф (руб.)</t>
  </si>
  <si>
    <t>Сумма (тыс. руб.)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</si>
  <si>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</si>
  <si>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</si>
  <si>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</si>
  <si>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</si>
  <si>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</si>
  <si>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</si>
  <si>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</si>
  <si>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</si>
  <si>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</si>
  <si>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</si>
  <si>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</si>
  <si>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</si>
  <si>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</si>
  <si>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Технологические потери            (тыс. кВт*час.)</t>
  </si>
  <si>
    <t>Количество</t>
  </si>
  <si>
    <t>Тариф</t>
  </si>
  <si>
    <t xml:space="preserve">Стоимость </t>
  </si>
  <si>
    <t>тыс. руб.</t>
  </si>
  <si>
    <t xml:space="preserve">Сентябрь </t>
  </si>
  <si>
    <t>тыс. кВт*час</t>
  </si>
  <si>
    <t>руб/кВт*час</t>
  </si>
  <si>
    <r>
      <rPr>
        <b/>
        <u/>
        <sz val="11"/>
        <color theme="1"/>
        <rFont val="Verdana"/>
        <family val="2"/>
        <charset val="204"/>
      </rPr>
      <t>п.19 г 3)</t>
    </r>
    <r>
      <rPr>
        <sz val="11"/>
        <color theme="1"/>
        <rFont val="Verdana"/>
        <family val="2"/>
        <charset val="204"/>
      </rPr>
      <t xml:space="preserve"> о затратах на оплату потерь, в том числе о затратах сетевой организации на покупку потерь в собственных сетях, об уровне нормативных потерь электроэнергии на текущий период с указанием источника опубликования решения об установлении уровня нормативных потерь, о перечне мероприятий по снижению размеров потерь в сетях, а также о сроках их исполнения и источниках финансирования, о закупке сетевыми организациями электрической энергии для компенсации потерь в сетях и ее стоимости, а также о размере фактических потерь, оплачиваемых покупателями при осуществлении расчетов за электрическую энергию по уровням напряжения;</t>
    </r>
  </si>
  <si>
    <t>Стоимость покупки электрической энергии у Гарантирующего поставщика (ООО «МЭК) с целью компенсации технологических потерь в сетях                    ОАО "ММК-МЕТИЗ" за 2022 год</t>
  </si>
  <si>
    <t>Стоимость услуг по передачеэлектрической энергии по ставке на оплату технологического расхода (потерь) в сетях ОАО "ММК-МЕТИЗ"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</si>
</sst>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_-* #,##0.00[$€-1]_-;\-* #,##0.00[$€-1]_-;_-* &quot;-&quot;??[$€-1]_-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Verdana"/>
      <family val="2"/>
      <charset val="204"/>
    </font>
    <font>
      <sz val="11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u/>
      <sz val="11"/>
      <color theme="1"/>
      <name val="Verdana"/>
      <family val="2"/>
      <charset val="204"/>
    </font>
    <font>
      <sz val="11"/>
      <color rgb="FF000000"/>
      <name val="Verdana"/>
      <family val="2"/>
      <charset val="204"/>
    </font>
    <font>
      <sz val="11"/>
      <color rgb="FFFF0000"/>
      <name val="Verdana"/>
      <family val="2"/>
      <charset val="204"/>
    </font>
    <font>
      <sz val="11"/>
      <color rgb="FFFF0000"/>
      <name val="Calibri"/>
      <family val="2"/>
      <scheme val="minor"/>
    </font>
    <font>
      <sz val="11"/>
      <name val="Verdana"/>
      <family val="2"/>
      <charset val="204"/>
    </font>
    <font>
      <b/>
      <sz val="11"/>
      <name val="Verdan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1"/>
      <color indexed="9"/>
      <name val="Times New Roman"/>
      <family val="2"/>
      <charset val="204"/>
    </font>
    <font>
      <sz val="11"/>
      <color indexed="62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Times New Roman"/>
      <family val="2"/>
      <charset val="204"/>
    </font>
    <font>
      <sz val="11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10"/>
      <color indexed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color indexed="8"/>
      <name val="Courier New"/>
      <family val="3"/>
      <charset val="204"/>
    </font>
    <font>
      <sz val="10"/>
      <color indexed="8"/>
      <name val="Arial"/>
      <family val="2"/>
      <charset val="204"/>
    </font>
    <font>
      <sz val="11"/>
      <color indexed="47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47"/>
      <name val="Calibri"/>
      <family val="2"/>
      <charset val="204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8"/>
      <color theme="3"/>
      <name val="Cambria"/>
      <family val="2"/>
      <charset val="204"/>
      <scheme val="maj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3">
    <xf numFmtId="0" fontId="0" fillId="0" borderId="0"/>
    <xf numFmtId="0" fontId="26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63" fillId="0" borderId="0"/>
    <xf numFmtId="0" fontId="28" fillId="33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28" fillId="34" borderId="0" applyNumberFormat="0" applyBorder="0" applyAlignment="0" applyProtection="0"/>
    <xf numFmtId="0" fontId="1" fillId="14" borderId="0" applyNumberFormat="0" applyBorder="0" applyAlignment="0" applyProtection="0"/>
    <xf numFmtId="0" fontId="27" fillId="34" borderId="0" applyNumberFormat="0" applyBorder="0" applyAlignment="0" applyProtection="0"/>
    <xf numFmtId="0" fontId="28" fillId="35" borderId="0" applyNumberFormat="0" applyBorder="0" applyAlignment="0" applyProtection="0"/>
    <xf numFmtId="0" fontId="1" fillId="18" borderId="0" applyNumberFormat="0" applyBorder="0" applyAlignment="0" applyProtection="0"/>
    <xf numFmtId="0" fontId="27" fillId="35" borderId="0" applyNumberFormat="0" applyBorder="0" applyAlignment="0" applyProtection="0"/>
    <xf numFmtId="0" fontId="28" fillId="36" borderId="0" applyNumberFormat="0" applyBorder="0" applyAlignment="0" applyProtection="0"/>
    <xf numFmtId="0" fontId="1" fillId="22" borderId="0" applyNumberFormat="0" applyBorder="0" applyAlignment="0" applyProtection="0"/>
    <xf numFmtId="0" fontId="27" fillId="36" borderId="0" applyNumberFormat="0" applyBorder="0" applyAlignment="0" applyProtection="0"/>
    <xf numFmtId="0" fontId="28" fillId="37" borderId="0" applyNumberFormat="0" applyBorder="0" applyAlignment="0" applyProtection="0"/>
    <xf numFmtId="0" fontId="1" fillId="26" borderId="0" applyNumberFormat="0" applyBorder="0" applyAlignment="0" applyProtection="0"/>
    <xf numFmtId="0" fontId="27" fillId="37" borderId="0" applyNumberFormat="0" applyBorder="0" applyAlignment="0" applyProtection="0"/>
    <xf numFmtId="0" fontId="28" fillId="38" borderId="0" applyNumberFormat="0" applyBorder="0" applyAlignment="0" applyProtection="0"/>
    <xf numFmtId="0" fontId="1" fillId="30" borderId="0" applyNumberFormat="0" applyBorder="0" applyAlignment="0" applyProtection="0"/>
    <xf numFmtId="0" fontId="27" fillId="38" borderId="0" applyNumberFormat="0" applyBorder="0" applyAlignment="0" applyProtection="0"/>
    <xf numFmtId="0" fontId="28" fillId="39" borderId="0" applyNumberFormat="0" applyBorder="0" applyAlignment="0" applyProtection="0"/>
    <xf numFmtId="0" fontId="1" fillId="11" borderId="0" applyNumberFormat="0" applyBorder="0" applyAlignment="0" applyProtection="0"/>
    <xf numFmtId="0" fontId="27" fillId="39" borderId="0" applyNumberFormat="0" applyBorder="0" applyAlignment="0" applyProtection="0"/>
    <xf numFmtId="0" fontId="28" fillId="40" borderId="0" applyNumberFormat="0" applyBorder="0" applyAlignment="0" applyProtection="0"/>
    <xf numFmtId="0" fontId="1" fillId="15" borderId="0" applyNumberFormat="0" applyBorder="0" applyAlignment="0" applyProtection="0"/>
    <xf numFmtId="0" fontId="27" fillId="40" borderId="0" applyNumberFormat="0" applyBorder="0" applyAlignment="0" applyProtection="0"/>
    <xf numFmtId="0" fontId="28" fillId="41" borderId="0" applyNumberFormat="0" applyBorder="0" applyAlignment="0" applyProtection="0"/>
    <xf numFmtId="0" fontId="1" fillId="19" borderId="0" applyNumberFormat="0" applyBorder="0" applyAlignment="0" applyProtection="0"/>
    <xf numFmtId="0" fontId="27" fillId="41" borderId="0" applyNumberFormat="0" applyBorder="0" applyAlignment="0" applyProtection="0"/>
    <xf numFmtId="0" fontId="28" fillId="36" borderId="0" applyNumberFormat="0" applyBorder="0" applyAlignment="0" applyProtection="0"/>
    <xf numFmtId="0" fontId="1" fillId="23" borderId="0" applyNumberFormat="0" applyBorder="0" applyAlignment="0" applyProtection="0"/>
    <xf numFmtId="0" fontId="27" fillId="36" borderId="0" applyNumberFormat="0" applyBorder="0" applyAlignment="0" applyProtection="0"/>
    <xf numFmtId="0" fontId="28" fillId="39" borderId="0" applyNumberFormat="0" applyBorder="0" applyAlignment="0" applyProtection="0"/>
    <xf numFmtId="0" fontId="1" fillId="27" borderId="0" applyNumberFormat="0" applyBorder="0" applyAlignment="0" applyProtection="0"/>
    <xf numFmtId="0" fontId="27" fillId="39" borderId="0" applyNumberFormat="0" applyBorder="0" applyAlignment="0" applyProtection="0"/>
    <xf numFmtId="0" fontId="28" fillId="42" borderId="0" applyNumberFormat="0" applyBorder="0" applyAlignment="0" applyProtection="0"/>
    <xf numFmtId="0" fontId="1" fillId="31" borderId="0" applyNumberFormat="0" applyBorder="0" applyAlignment="0" applyProtection="0"/>
    <xf numFmtId="0" fontId="27" fillId="42" borderId="0" applyNumberFormat="0" applyBorder="0" applyAlignment="0" applyProtection="0"/>
    <xf numFmtId="0" fontId="29" fillId="43" borderId="0" applyNumberFormat="0" applyBorder="0" applyAlignment="0" applyProtection="0"/>
    <xf numFmtId="0" fontId="25" fillId="12" borderId="0" applyNumberFormat="0" applyBorder="0" applyAlignment="0" applyProtection="0"/>
    <xf numFmtId="0" fontId="53" fillId="43" borderId="0" applyNumberFormat="0" applyBorder="0" applyAlignment="0" applyProtection="0"/>
    <xf numFmtId="0" fontId="29" fillId="40" borderId="0" applyNumberFormat="0" applyBorder="0" applyAlignment="0" applyProtection="0"/>
    <xf numFmtId="0" fontId="25" fillId="16" borderId="0" applyNumberFormat="0" applyBorder="0" applyAlignment="0" applyProtection="0"/>
    <xf numFmtId="0" fontId="53" fillId="40" borderId="0" applyNumberFormat="0" applyBorder="0" applyAlignment="0" applyProtection="0"/>
    <xf numFmtId="0" fontId="29" fillId="41" borderId="0" applyNumberFormat="0" applyBorder="0" applyAlignment="0" applyProtection="0"/>
    <xf numFmtId="0" fontId="25" fillId="20" borderId="0" applyNumberFormat="0" applyBorder="0" applyAlignment="0" applyProtection="0"/>
    <xf numFmtId="0" fontId="53" fillId="41" borderId="0" applyNumberFormat="0" applyBorder="0" applyAlignment="0" applyProtection="0"/>
    <xf numFmtId="0" fontId="29" fillId="44" borderId="0" applyNumberFormat="0" applyBorder="0" applyAlignment="0" applyProtection="0"/>
    <xf numFmtId="0" fontId="25" fillId="24" borderId="0" applyNumberFormat="0" applyBorder="0" applyAlignment="0" applyProtection="0"/>
    <xf numFmtId="0" fontId="53" fillId="44" borderId="0" applyNumberFormat="0" applyBorder="0" applyAlignment="0" applyProtection="0"/>
    <xf numFmtId="0" fontId="29" fillId="45" borderId="0" applyNumberFormat="0" applyBorder="0" applyAlignment="0" applyProtection="0"/>
    <xf numFmtId="0" fontId="25" fillId="28" borderId="0" applyNumberFormat="0" applyBorder="0" applyAlignment="0" applyProtection="0"/>
    <xf numFmtId="0" fontId="53" fillId="45" borderId="0" applyNumberFormat="0" applyBorder="0" applyAlignment="0" applyProtection="0"/>
    <xf numFmtId="0" fontId="29" fillId="46" borderId="0" applyNumberFormat="0" applyBorder="0" applyAlignment="0" applyProtection="0"/>
    <xf numFmtId="0" fontId="25" fillId="32" borderId="0" applyNumberFormat="0" applyBorder="0" applyAlignment="0" applyProtection="0"/>
    <xf numFmtId="0" fontId="53" fillId="46" borderId="0" applyNumberFormat="0" applyBorder="0" applyAlignment="0" applyProtection="0"/>
    <xf numFmtId="167" fontId="51" fillId="0" borderId="0" applyFont="0" applyFill="0" applyBorder="0" applyAlignment="0" applyProtection="0"/>
    <xf numFmtId="0" fontId="51" fillId="0" borderId="0"/>
    <xf numFmtId="0" fontId="67" fillId="47" borderId="0">
      <alignment horizontal="left" vertical="top"/>
    </xf>
    <xf numFmtId="0" fontId="68" fillId="47" borderId="0">
      <alignment horizontal="left" vertical="top"/>
    </xf>
    <xf numFmtId="0" fontId="68" fillId="47" borderId="0">
      <alignment horizontal="center" vertical="top"/>
    </xf>
    <xf numFmtId="0" fontId="62" fillId="47" borderId="0">
      <alignment horizontal="left" vertical="top"/>
    </xf>
    <xf numFmtId="0" fontId="67" fillId="47" borderId="0">
      <alignment horizontal="center" vertical="top"/>
    </xf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5" fillId="9" borderId="0" applyNumberFormat="0" applyBorder="0" applyAlignment="0" applyProtection="0"/>
    <xf numFmtId="0" fontId="53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5" fillId="13" borderId="0" applyNumberFormat="0" applyBorder="0" applyAlignment="0" applyProtection="0"/>
    <xf numFmtId="0" fontId="53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5" fillId="17" borderId="0" applyNumberFormat="0" applyBorder="0" applyAlignment="0" applyProtection="0"/>
    <xf numFmtId="0" fontId="53" fillId="50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5" fillId="21" borderId="0" applyNumberFormat="0" applyBorder="0" applyAlignment="0" applyProtection="0"/>
    <xf numFmtId="0" fontId="53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5" fillId="25" borderId="0" applyNumberFormat="0" applyBorder="0" applyAlignment="0" applyProtection="0"/>
    <xf numFmtId="0" fontId="53" fillId="45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5" fillId="29" borderId="0" applyNumberFormat="0" applyBorder="0" applyAlignment="0" applyProtection="0"/>
    <xf numFmtId="0" fontId="53" fillId="51" borderId="0" applyNumberFormat="0" applyBorder="0" applyAlignment="0" applyProtection="0"/>
    <xf numFmtId="0" fontId="30" fillId="38" borderId="11" applyNumberFormat="0" applyAlignment="0" applyProtection="0"/>
    <xf numFmtId="0" fontId="30" fillId="38" borderId="11" applyNumberFormat="0" applyAlignment="0" applyProtection="0"/>
    <xf numFmtId="0" fontId="17" fillId="5" borderId="5" applyNumberFormat="0" applyAlignment="0" applyProtection="0"/>
    <xf numFmtId="0" fontId="54" fillId="38" borderId="11" applyNumberFormat="0" applyAlignment="0" applyProtection="0"/>
    <xf numFmtId="0" fontId="31" fillId="52" borderId="12" applyNumberFormat="0" applyAlignment="0" applyProtection="0"/>
    <xf numFmtId="0" fontId="31" fillId="52" borderId="12" applyNumberFormat="0" applyAlignment="0" applyProtection="0"/>
    <xf numFmtId="0" fontId="18" fillId="6" borderId="6" applyNumberFormat="0" applyAlignment="0" applyProtection="0"/>
    <xf numFmtId="0" fontId="55" fillId="52" borderId="12" applyNumberFormat="0" applyAlignment="0" applyProtection="0"/>
    <xf numFmtId="0" fontId="32" fillId="52" borderId="11" applyNumberFormat="0" applyAlignment="0" applyProtection="0"/>
    <xf numFmtId="0" fontId="32" fillId="52" borderId="11" applyNumberFormat="0" applyAlignment="0" applyProtection="0"/>
    <xf numFmtId="0" fontId="19" fillId="6" borderId="5" applyNumberFormat="0" applyAlignment="0" applyProtection="0"/>
    <xf numFmtId="0" fontId="56" fillId="52" borderId="11" applyNumberFormat="0" applyAlignment="0" applyProtection="0"/>
    <xf numFmtId="164" fontId="26" fillId="0" borderId="0" applyFont="0" applyFill="0" applyBorder="0" applyAlignment="0" applyProtection="0"/>
    <xf numFmtId="0" fontId="54" fillId="38" borderId="11" applyNumberFormat="0" applyAlignment="0" applyProtection="0"/>
    <xf numFmtId="0" fontId="61" fillId="35" borderId="0" applyNumberFormat="0" applyBorder="0" applyAlignment="0" applyProtection="0"/>
    <xf numFmtId="0" fontId="45" fillId="0" borderId="0" applyNumberFormat="0" applyFill="0" applyBorder="0" applyAlignment="0" applyProtection="0"/>
    <xf numFmtId="0" fontId="26" fillId="53" borderId="13" applyNumberFormat="0" applyFont="0" applyAlignment="0" applyProtection="0"/>
    <xf numFmtId="0" fontId="63" fillId="0" borderId="0"/>
    <xf numFmtId="0" fontId="49" fillId="0" borderId="14" applyNumberFormat="0" applyFill="0" applyAlignment="0" applyProtection="0"/>
    <xf numFmtId="0" fontId="61" fillId="35" borderId="0" applyNumberFormat="0" applyBorder="0" applyAlignment="0" applyProtection="0"/>
    <xf numFmtId="0" fontId="66" fillId="54" borderId="15" applyNumberFormat="0" applyAlignment="0" applyProtection="0"/>
    <xf numFmtId="0" fontId="5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53" borderId="13" applyNumberFormat="0" applyFont="0" applyAlignment="0" applyProtection="0"/>
    <xf numFmtId="0" fontId="60" fillId="55" borderId="0" applyNumberFormat="0" applyBorder="0" applyAlignment="0" applyProtection="0"/>
    <xf numFmtId="0" fontId="49" fillId="0" borderId="14" applyNumberFormat="0" applyFill="0" applyAlignment="0" applyProtection="0"/>
    <xf numFmtId="0" fontId="66" fillId="54" borderId="15" applyNumberFormat="0" applyAlignment="0" applyProtection="0"/>
    <xf numFmtId="0" fontId="50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11" fillId="0" borderId="2" applyNumberFormat="0" applyFill="0" applyAlignment="0" applyProtection="0"/>
    <xf numFmtId="0" fontId="57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12" fillId="0" borderId="3" applyNumberFormat="0" applyFill="0" applyAlignment="0" applyProtection="0"/>
    <xf numFmtId="0" fontId="58" fillId="0" borderId="17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13" fillId="0" borderId="4" applyNumberFormat="0" applyFill="0" applyAlignment="0" applyProtection="0"/>
    <xf numFmtId="0" fontId="59" fillId="0" borderId="18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24" fillId="0" borderId="10" applyNumberFormat="0" applyFill="0" applyAlignment="0" applyProtection="0"/>
    <xf numFmtId="0" fontId="46" fillId="0" borderId="19" applyNumberFormat="0" applyFill="0" applyAlignment="0" applyProtection="0"/>
    <xf numFmtId="0" fontId="37" fillId="54" borderId="15" applyNumberFormat="0" applyAlignment="0" applyProtection="0"/>
    <xf numFmtId="0" fontId="37" fillId="54" borderId="15" applyNumberFormat="0" applyAlignment="0" applyProtection="0"/>
    <xf numFmtId="0" fontId="21" fillId="7" borderId="8" applyNumberFormat="0" applyAlignment="0" applyProtection="0"/>
    <xf numFmtId="0" fontId="47" fillId="54" borderId="15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16" fillId="4" borderId="0" applyNumberFormat="0" applyBorder="0" applyAlignment="0" applyProtection="0"/>
    <xf numFmtId="0" fontId="60" fillId="55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15" fillId="3" borderId="0" applyNumberFormat="0" applyBorder="0" applyAlignment="0" applyProtection="0"/>
    <xf numFmtId="0" fontId="48" fillId="34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53" borderId="13" applyNumberFormat="0" applyFont="0" applyAlignment="0" applyProtection="0"/>
    <xf numFmtId="0" fontId="26" fillId="53" borderId="13" applyNumberFormat="0" applyFont="0" applyAlignment="0" applyProtection="0"/>
    <xf numFmtId="0" fontId="1" fillId="8" borderId="9" applyNumberFormat="0" applyFont="0" applyAlignment="0" applyProtection="0"/>
    <xf numFmtId="9" fontId="26" fillId="0" borderId="0" applyFont="0" applyFill="0" applyBorder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20" fillId="0" borderId="7" applyNumberFormat="0" applyFill="0" applyAlignment="0" applyProtection="0"/>
    <xf numFmtId="0" fontId="49" fillId="0" borderId="14" applyNumberFormat="0" applyFill="0" applyAlignment="0" applyProtection="0"/>
    <xf numFmtId="0" fontId="27" fillId="52" borderId="0" applyNumberFormat="0" applyBorder="0" applyAlignment="0" applyProtection="0"/>
    <xf numFmtId="0" fontId="64" fillId="45" borderId="0" applyNumberFormat="0" applyBorder="0" applyAlignment="0" applyProtection="0"/>
    <xf numFmtId="0" fontId="64" fillId="52" borderId="0" applyNumberFormat="0" applyBorder="0" applyAlignment="0" applyProtection="0"/>
    <xf numFmtId="0" fontId="27" fillId="38" borderId="0" applyNumberFormat="0" applyBorder="0" applyAlignment="0" applyProtection="0"/>
    <xf numFmtId="0" fontId="27" fillId="40" borderId="0" applyNumberFormat="0" applyBorder="0" applyAlignment="0" applyProtection="0"/>
    <xf numFmtId="0" fontId="27" fillId="52" borderId="0" applyNumberFormat="0" applyBorder="0" applyAlignment="0" applyProtection="0"/>
    <xf numFmtId="0" fontId="27" fillId="37" borderId="0" applyNumberFormat="0" applyBorder="0" applyAlignment="0" applyProtection="0"/>
    <xf numFmtId="0" fontId="64" fillId="45" borderId="0" applyNumberFormat="0" applyBorder="0" applyAlignment="0" applyProtection="0"/>
    <xf numFmtId="0" fontId="27" fillId="40" borderId="0" applyNumberFormat="0" applyBorder="0" applyAlignment="0" applyProtection="0"/>
    <xf numFmtId="0" fontId="27" fillId="38" borderId="0" applyNumberFormat="0" applyBorder="0" applyAlignment="0" applyProtection="0"/>
    <xf numFmtId="0" fontId="64" fillId="40" borderId="0" applyNumberFormat="0" applyBorder="0" applyAlignment="0" applyProtection="0"/>
    <xf numFmtId="0" fontId="64" fillId="40" borderId="0" applyNumberFormat="0" applyBorder="0" applyAlignment="0" applyProtection="0"/>
    <xf numFmtId="0" fontId="27" fillId="47" borderId="0" applyNumberFormat="0" applyBorder="0" applyAlignment="0" applyProtection="0"/>
    <xf numFmtId="0" fontId="64" fillId="52" borderId="0" applyNumberFormat="0" applyBorder="0" applyAlignment="0" applyProtection="0"/>
    <xf numFmtId="0" fontId="64" fillId="38" borderId="0" applyNumberFormat="0" applyBorder="0" applyAlignment="0" applyProtection="0"/>
    <xf numFmtId="0" fontId="27" fillId="55" borderId="0" applyNumberFormat="0" applyBorder="0" applyAlignment="0" applyProtection="0"/>
    <xf numFmtId="0" fontId="64" fillId="55" borderId="0" applyNumberFormat="0" applyBorder="0" applyAlignment="0" applyProtection="0"/>
    <xf numFmtId="0" fontId="27" fillId="39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64" fillId="45" borderId="0" applyNumberFormat="0" applyBorder="0" applyAlignment="0" applyProtection="0"/>
    <xf numFmtId="0" fontId="27" fillId="47" borderId="0" applyNumberFormat="0" applyBorder="0" applyAlignment="0" applyProtection="0"/>
    <xf numFmtId="0" fontId="64" fillId="38" borderId="0" applyNumberFormat="0" applyBorder="0" applyAlignment="0" applyProtection="0"/>
    <xf numFmtId="0" fontId="27" fillId="55" borderId="0" applyNumberFormat="0" applyBorder="0" applyAlignment="0" applyProtection="0"/>
    <xf numFmtId="0" fontId="27" fillId="53" borderId="0" applyNumberFormat="0" applyBorder="0" applyAlignment="0" applyProtection="0"/>
    <xf numFmtId="0" fontId="27" fillId="37" borderId="0" applyNumberFormat="0" applyBorder="0" applyAlignment="0" applyProtection="0"/>
    <xf numFmtId="0" fontId="64" fillId="55" borderId="0" applyNumberFormat="0" applyBorder="0" applyAlignment="0" applyProtection="0"/>
    <xf numFmtId="0" fontId="64" fillId="52" borderId="0" applyNumberFormat="0" applyBorder="0" applyAlignment="0" applyProtection="0"/>
    <xf numFmtId="0" fontId="27" fillId="40" borderId="0" applyNumberFormat="0" applyBorder="0" applyAlignment="0" applyProtection="0"/>
    <xf numFmtId="0" fontId="64" fillId="38" borderId="0" applyNumberFormat="0" applyBorder="0" applyAlignment="0" applyProtection="0"/>
    <xf numFmtId="0" fontId="27" fillId="38" borderId="0" applyNumberFormat="0" applyBorder="0" applyAlignment="0" applyProtection="0"/>
    <xf numFmtId="0" fontId="64" fillId="40" borderId="0" applyNumberFormat="0" applyBorder="0" applyAlignment="0" applyProtection="0"/>
    <xf numFmtId="0" fontId="27" fillId="39" borderId="0" applyNumberFormat="0" applyBorder="0" applyAlignment="0" applyProtection="0"/>
    <xf numFmtId="0" fontId="64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37" borderId="0" applyNumberFormat="0" applyBorder="0" applyAlignment="0" applyProtection="0"/>
    <xf numFmtId="0" fontId="27" fillId="47" borderId="0" applyNumberFormat="0" applyBorder="0" applyAlignment="0" applyProtection="0"/>
    <xf numFmtId="0" fontId="27" fillId="53" borderId="0" applyNumberFormat="0" applyBorder="0" applyAlignment="0" applyProtection="0"/>
    <xf numFmtId="0" fontId="27" fillId="39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2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14" fillId="2" borderId="0" applyNumberFormat="0" applyBorder="0" applyAlignment="0" applyProtection="0"/>
    <xf numFmtId="0" fontId="61" fillId="35" borderId="0" applyNumberFormat="0" applyBorder="0" applyAlignment="0" applyProtection="0"/>
    <xf numFmtId="0" fontId="46" fillId="0" borderId="19" applyNumberFormat="0" applyFill="0" applyAlignment="0" applyProtection="0"/>
    <xf numFmtId="0" fontId="48" fillId="34" borderId="0" applyNumberFormat="0" applyBorder="0" applyAlignment="0" applyProtection="0"/>
    <xf numFmtId="0" fontId="4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3" fillId="49" borderId="0" applyNumberFormat="0" applyBorder="0" applyAlignment="0" applyProtection="0"/>
    <xf numFmtId="0" fontId="38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7" fillId="53" borderId="13" applyNumberFormat="0" applyFont="0" applyAlignment="0" applyProtection="0"/>
    <xf numFmtId="0" fontId="27" fillId="53" borderId="13" applyNumberFormat="0" applyFont="0" applyAlignment="0" applyProtection="0"/>
    <xf numFmtId="0" fontId="27" fillId="53" borderId="13" applyNumberFormat="0" applyFont="0" applyAlignment="0" applyProtection="0"/>
    <xf numFmtId="0" fontId="27" fillId="53" borderId="13" applyNumberFormat="0" applyFont="0" applyAlignment="0" applyProtection="0"/>
    <xf numFmtId="0" fontId="26" fillId="53" borderId="13" applyNumberFormat="0" applyFont="0" applyAlignment="0" applyProtection="0"/>
    <xf numFmtId="0" fontId="55" fillId="47" borderId="12" applyNumberFormat="0" applyAlignment="0" applyProtection="0"/>
    <xf numFmtId="0" fontId="26" fillId="53" borderId="13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5" fontId="27" fillId="0" borderId="0" applyFont="0" applyFill="0" applyBorder="0" applyAlignment="0" applyProtection="0"/>
    <xf numFmtId="0" fontId="48" fillId="34" borderId="0" applyNumberFormat="0" applyBorder="0" applyAlignment="0" applyProtection="0"/>
    <xf numFmtId="165" fontId="27" fillId="0" borderId="0" applyFont="0" applyFill="0" applyBorder="0" applyAlignment="0" applyProtection="0"/>
    <xf numFmtId="0" fontId="27" fillId="0" borderId="0"/>
    <xf numFmtId="165" fontId="26" fillId="0" borderId="0" applyFont="0" applyFill="0" applyBorder="0" applyAlignment="0" applyProtection="0"/>
    <xf numFmtId="0" fontId="64" fillId="49" borderId="0" applyNumberFormat="0" applyBorder="0" applyAlignment="0" applyProtection="0"/>
    <xf numFmtId="165" fontId="26" fillId="0" borderId="0" applyFont="0" applyFill="0" applyBorder="0" applyAlignment="0" applyProtection="0"/>
    <xf numFmtId="0" fontId="27" fillId="0" borderId="0"/>
    <xf numFmtId="0" fontId="27" fillId="0" borderId="0"/>
    <xf numFmtId="0" fontId="49" fillId="0" borderId="14" applyNumberFormat="0" applyFill="0" applyAlignment="0" applyProtection="0"/>
    <xf numFmtId="0" fontId="47" fillId="54" borderId="15" applyNumberFormat="0" applyAlignment="0" applyProtection="0"/>
    <xf numFmtId="0" fontId="50" fillId="0" borderId="0" applyNumberFormat="0" applyFill="0" applyBorder="0" applyAlignment="0" applyProtection="0"/>
    <xf numFmtId="0" fontId="26" fillId="53" borderId="13" applyNumberFormat="0" applyFont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165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40" borderId="0" applyNumberFormat="0" applyBorder="0" applyAlignment="0" applyProtection="0"/>
    <xf numFmtId="165" fontId="27" fillId="0" borderId="0" applyFont="0" applyFill="0" applyBorder="0" applyAlignment="0" applyProtection="0"/>
    <xf numFmtId="0" fontId="49" fillId="0" borderId="14" applyNumberFormat="0" applyFill="0" applyAlignment="0" applyProtection="0"/>
    <xf numFmtId="0" fontId="47" fillId="54" borderId="15" applyNumberFormat="0" applyAlignment="0" applyProtection="0"/>
    <xf numFmtId="0" fontId="47" fillId="54" borderId="15" applyNumberFormat="0" applyAlignment="0" applyProtection="0"/>
    <xf numFmtId="0" fontId="66" fillId="54" borderId="15" applyNumberFormat="0" applyAlignment="0" applyProtection="0"/>
    <xf numFmtId="0" fontId="50" fillId="0" borderId="0" applyNumberFormat="0" applyFill="0" applyBorder="0" applyAlignment="0" applyProtection="0"/>
    <xf numFmtId="0" fontId="27" fillId="0" borderId="0"/>
  </cellStyleXfs>
  <cellXfs count="24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8" fillId="0" borderId="0" xfId="0" applyFont="1"/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6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6" fontId="2" fillId="0" borderId="1" xfId="0" applyNumberFormat="1" applyFont="1" applyBorder="1" applyAlignment="1">
      <alignment horizontal="center" vertical="center"/>
    </xf>
    <xf numFmtId="166" fontId="9" fillId="56" borderId="1" xfId="1" applyNumberFormat="1" applyFont="1" applyFill="1" applyBorder="1" applyAlignment="1">
      <alignment horizontal="center" vertical="center" wrapText="1"/>
    </xf>
    <xf numFmtId="166" fontId="4" fillId="56" borderId="1" xfId="0" applyNumberFormat="1" applyFont="1" applyFill="1" applyBorder="1" applyAlignment="1">
      <alignment horizontal="center" vertical="center" wrapText="1"/>
    </xf>
    <xf numFmtId="166" fontId="3" fillId="56" borderId="1" xfId="0" applyNumberFormat="1" applyFont="1" applyFill="1" applyBorder="1" applyAlignment="1">
      <alignment horizontal="center" vertical="center" wrapText="1"/>
    </xf>
    <xf numFmtId="166" fontId="9" fillId="56" borderId="1" xfId="0" applyNumberFormat="1" applyFont="1" applyFill="1" applyBorder="1" applyAlignment="1">
      <alignment horizontal="center" vertical="center"/>
    </xf>
    <xf numFmtId="166" fontId="10" fillId="5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</cellXfs>
  <cellStyles count="303">
    <cellStyle name="?" xfId="2" xr:uid="{00000000-0005-0000-0000-000000000000}"/>
    <cellStyle name="? 2" xfId="3" xr:uid="{00000000-0005-0000-0000-000001000000}"/>
    <cellStyle name="? 3" xfId="4" xr:uid="{00000000-0005-0000-0000-000002000000}"/>
    <cellStyle name="? 4" xfId="5" xr:uid="{00000000-0005-0000-0000-000003000000}"/>
    <cellStyle name="? 5" xfId="6" xr:uid="{00000000-0005-0000-0000-000004000000}"/>
    <cellStyle name="20% - Акцент1 2" xfId="7" xr:uid="{00000000-0005-0000-0000-000005000000}"/>
    <cellStyle name="20% - Акцент1 2 2" xfId="8" xr:uid="{00000000-0005-0000-0000-000006000000}"/>
    <cellStyle name="20% - Акцент1 3" xfId="9" xr:uid="{00000000-0005-0000-0000-000007000000}"/>
    <cellStyle name="20% - Акцент2 2" xfId="10" xr:uid="{00000000-0005-0000-0000-000008000000}"/>
    <cellStyle name="20% - Акцент2 2 2" xfId="11" xr:uid="{00000000-0005-0000-0000-000009000000}"/>
    <cellStyle name="20% - Акцент2 3" xfId="12" xr:uid="{00000000-0005-0000-0000-00000A000000}"/>
    <cellStyle name="20% - Акцент3 2" xfId="13" xr:uid="{00000000-0005-0000-0000-00000B000000}"/>
    <cellStyle name="20% - Акцент3 2 2" xfId="14" xr:uid="{00000000-0005-0000-0000-00000C000000}"/>
    <cellStyle name="20% - Акцент3 3" xfId="15" xr:uid="{00000000-0005-0000-0000-00000D000000}"/>
    <cellStyle name="20% - Акцент4 2" xfId="16" xr:uid="{00000000-0005-0000-0000-00000E000000}"/>
    <cellStyle name="20% - Акцент4 2 2" xfId="17" xr:uid="{00000000-0005-0000-0000-00000F000000}"/>
    <cellStyle name="20% - Акцент4 3" xfId="18" xr:uid="{00000000-0005-0000-0000-000010000000}"/>
    <cellStyle name="20% - Акцент5 2" xfId="19" xr:uid="{00000000-0005-0000-0000-000011000000}"/>
    <cellStyle name="20% - Акцент5 2 2" xfId="20" xr:uid="{00000000-0005-0000-0000-000012000000}"/>
    <cellStyle name="20% - Акцент5 3" xfId="21" xr:uid="{00000000-0005-0000-0000-000013000000}"/>
    <cellStyle name="20% - Акцент6 2" xfId="22" xr:uid="{00000000-0005-0000-0000-000014000000}"/>
    <cellStyle name="20% - Акцент6 2 2" xfId="23" xr:uid="{00000000-0005-0000-0000-000015000000}"/>
    <cellStyle name="20% - Акцент6 3" xfId="24" xr:uid="{00000000-0005-0000-0000-000016000000}"/>
    <cellStyle name="40% - Акцент1 2" xfId="25" xr:uid="{00000000-0005-0000-0000-000017000000}"/>
    <cellStyle name="40% - Акцент1 2 2" xfId="26" xr:uid="{00000000-0005-0000-0000-000018000000}"/>
    <cellStyle name="40% - Акцент1 3" xfId="27" xr:uid="{00000000-0005-0000-0000-000019000000}"/>
    <cellStyle name="40% - Акцент2 2" xfId="28" xr:uid="{00000000-0005-0000-0000-00001A000000}"/>
    <cellStyle name="40% - Акцент2 2 2" xfId="29" xr:uid="{00000000-0005-0000-0000-00001B000000}"/>
    <cellStyle name="40% - Акцент2 3" xfId="30" xr:uid="{00000000-0005-0000-0000-00001C000000}"/>
    <cellStyle name="40% - Акцент3 2" xfId="31" xr:uid="{00000000-0005-0000-0000-00001D000000}"/>
    <cellStyle name="40% - Акцент3 2 2" xfId="32" xr:uid="{00000000-0005-0000-0000-00001E000000}"/>
    <cellStyle name="40% - Акцент3 3" xfId="33" xr:uid="{00000000-0005-0000-0000-00001F000000}"/>
    <cellStyle name="40% - Акцент4 2" xfId="34" xr:uid="{00000000-0005-0000-0000-000020000000}"/>
    <cellStyle name="40% - Акцент4 2 2" xfId="35" xr:uid="{00000000-0005-0000-0000-000021000000}"/>
    <cellStyle name="40% - Акцент4 3" xfId="36" xr:uid="{00000000-0005-0000-0000-000022000000}"/>
    <cellStyle name="40% - Акцент5 2" xfId="37" xr:uid="{00000000-0005-0000-0000-000023000000}"/>
    <cellStyle name="40% - Акцент5 2 2" xfId="38" xr:uid="{00000000-0005-0000-0000-000024000000}"/>
    <cellStyle name="40% - Акцент5 3" xfId="39" xr:uid="{00000000-0005-0000-0000-000025000000}"/>
    <cellStyle name="40% - Акцент6 2" xfId="40" xr:uid="{00000000-0005-0000-0000-000026000000}"/>
    <cellStyle name="40% - Акцент6 2 2" xfId="41" xr:uid="{00000000-0005-0000-0000-000027000000}"/>
    <cellStyle name="40% - Акцент6 3" xfId="42" xr:uid="{00000000-0005-0000-0000-000028000000}"/>
    <cellStyle name="60% - Акцент1 2" xfId="43" xr:uid="{00000000-0005-0000-0000-000029000000}"/>
    <cellStyle name="60% - Акцент1 2 2" xfId="44" xr:uid="{00000000-0005-0000-0000-00002A000000}"/>
    <cellStyle name="60% - Акцент1 3" xfId="45" xr:uid="{00000000-0005-0000-0000-00002B000000}"/>
    <cellStyle name="60% - Акцент2 2" xfId="46" xr:uid="{00000000-0005-0000-0000-00002C000000}"/>
    <cellStyle name="60% - Акцент2 2 2" xfId="47" xr:uid="{00000000-0005-0000-0000-00002D000000}"/>
    <cellStyle name="60% - Акцент2 3" xfId="48" xr:uid="{00000000-0005-0000-0000-00002E000000}"/>
    <cellStyle name="60% - Акцент3 2" xfId="49" xr:uid="{00000000-0005-0000-0000-00002F000000}"/>
    <cellStyle name="60% - Акцент3 2 2" xfId="50" xr:uid="{00000000-0005-0000-0000-000030000000}"/>
    <cellStyle name="60% - Акцент3 3" xfId="51" xr:uid="{00000000-0005-0000-0000-000031000000}"/>
    <cellStyle name="60% - Акцент4 2" xfId="52" xr:uid="{00000000-0005-0000-0000-000032000000}"/>
    <cellStyle name="60% - Акцент4 2 2" xfId="53" xr:uid="{00000000-0005-0000-0000-000033000000}"/>
    <cellStyle name="60% - Акцент4 3" xfId="54" xr:uid="{00000000-0005-0000-0000-000034000000}"/>
    <cellStyle name="60% - Акцент5 2" xfId="55" xr:uid="{00000000-0005-0000-0000-000035000000}"/>
    <cellStyle name="60% - Акцент5 2 2" xfId="56" xr:uid="{00000000-0005-0000-0000-000036000000}"/>
    <cellStyle name="60% - Акцент5 3" xfId="57" xr:uid="{00000000-0005-0000-0000-000037000000}"/>
    <cellStyle name="60% - Акцент6 2" xfId="58" xr:uid="{00000000-0005-0000-0000-000038000000}"/>
    <cellStyle name="60% - Акцент6 2 2" xfId="59" xr:uid="{00000000-0005-0000-0000-000039000000}"/>
    <cellStyle name="60% - Акцент6 3" xfId="60" xr:uid="{00000000-0005-0000-0000-00003A000000}"/>
    <cellStyle name="Euro" xfId="61" xr:uid="{00000000-0005-0000-0000-00003B000000}"/>
    <cellStyle name="Normal_moi_Предлолжение БЭ_для отправки3" xfId="62" xr:uid="{00000000-0005-0000-0000-00003C000000}"/>
    <cellStyle name="S0" xfId="63" xr:uid="{00000000-0005-0000-0000-00003D000000}"/>
    <cellStyle name="S1" xfId="64" xr:uid="{00000000-0005-0000-0000-00003E000000}"/>
    <cellStyle name="S2" xfId="65" xr:uid="{00000000-0005-0000-0000-00003F000000}"/>
    <cellStyle name="S21" xfId="66" xr:uid="{00000000-0005-0000-0000-000040000000}"/>
    <cellStyle name="S4" xfId="67" xr:uid="{00000000-0005-0000-0000-000041000000}"/>
    <cellStyle name="Акцент1 2" xfId="69" xr:uid="{00000000-0005-0000-0000-000042000000}"/>
    <cellStyle name="Акцент1 2 2" xfId="70" xr:uid="{00000000-0005-0000-0000-000043000000}"/>
    <cellStyle name="Акцент1 3" xfId="71" xr:uid="{00000000-0005-0000-0000-000044000000}"/>
    <cellStyle name="Акцент1 4" xfId="68" xr:uid="{00000000-0005-0000-0000-000045000000}"/>
    <cellStyle name="Акцент2 2" xfId="73" xr:uid="{00000000-0005-0000-0000-000046000000}"/>
    <cellStyle name="Акцент2 2 2" xfId="74" xr:uid="{00000000-0005-0000-0000-000047000000}"/>
    <cellStyle name="Акцент2 3" xfId="75" xr:uid="{00000000-0005-0000-0000-000048000000}"/>
    <cellStyle name="Акцент2 4" xfId="72" xr:uid="{00000000-0005-0000-0000-000049000000}"/>
    <cellStyle name="Акцент3 2" xfId="77" xr:uid="{00000000-0005-0000-0000-00004A000000}"/>
    <cellStyle name="Акцент3 2 2" xfId="78" xr:uid="{00000000-0005-0000-0000-00004B000000}"/>
    <cellStyle name="Акцент3 3" xfId="79" xr:uid="{00000000-0005-0000-0000-00004C000000}"/>
    <cellStyle name="Акцент3 4" xfId="76" xr:uid="{00000000-0005-0000-0000-00004D000000}"/>
    <cellStyle name="Акцент4 2" xfId="81" xr:uid="{00000000-0005-0000-0000-00004E000000}"/>
    <cellStyle name="Акцент4 2 2" xfId="82" xr:uid="{00000000-0005-0000-0000-00004F000000}"/>
    <cellStyle name="Акцент4 3" xfId="83" xr:uid="{00000000-0005-0000-0000-000050000000}"/>
    <cellStyle name="Акцент4 4" xfId="80" xr:uid="{00000000-0005-0000-0000-000051000000}"/>
    <cellStyle name="Акцент5 2" xfId="85" xr:uid="{00000000-0005-0000-0000-000052000000}"/>
    <cellStyle name="Акцент5 2 2" xfId="86" xr:uid="{00000000-0005-0000-0000-000053000000}"/>
    <cellStyle name="Акцент5 3" xfId="87" xr:uid="{00000000-0005-0000-0000-000054000000}"/>
    <cellStyle name="Акцент5 4" xfId="84" xr:uid="{00000000-0005-0000-0000-000055000000}"/>
    <cellStyle name="Акцент6 2" xfId="89" xr:uid="{00000000-0005-0000-0000-000056000000}"/>
    <cellStyle name="Акцент6 2 2" xfId="90" xr:uid="{00000000-0005-0000-0000-000057000000}"/>
    <cellStyle name="Акцент6 3" xfId="91" xr:uid="{00000000-0005-0000-0000-000058000000}"/>
    <cellStyle name="Акцент6 4" xfId="88" xr:uid="{00000000-0005-0000-0000-000059000000}"/>
    <cellStyle name="Ввод  2" xfId="93" xr:uid="{00000000-0005-0000-0000-00005A000000}"/>
    <cellStyle name="Ввод  2 2" xfId="94" xr:uid="{00000000-0005-0000-0000-00005B000000}"/>
    <cellStyle name="Ввод  3" xfId="95" xr:uid="{00000000-0005-0000-0000-00005C000000}"/>
    <cellStyle name="Ввод  4" xfId="92" xr:uid="{00000000-0005-0000-0000-00005D000000}"/>
    <cellStyle name="Вывод 2" xfId="97" xr:uid="{00000000-0005-0000-0000-00005E000000}"/>
    <cellStyle name="Вывод 2 2" xfId="98" xr:uid="{00000000-0005-0000-0000-00005F000000}"/>
    <cellStyle name="Вывод 3" xfId="99" xr:uid="{00000000-0005-0000-0000-000060000000}"/>
    <cellStyle name="Вывод 4" xfId="96" xr:uid="{00000000-0005-0000-0000-000061000000}"/>
    <cellStyle name="Вычисление 2" xfId="101" xr:uid="{00000000-0005-0000-0000-000062000000}"/>
    <cellStyle name="Вычисление 2 2" xfId="102" xr:uid="{00000000-0005-0000-0000-000063000000}"/>
    <cellStyle name="Вычисление 3" xfId="103" xr:uid="{00000000-0005-0000-0000-000064000000}"/>
    <cellStyle name="Вычисление 4" xfId="100" xr:uid="{00000000-0005-0000-0000-000065000000}"/>
    <cellStyle name="Денежный 2" xfId="104" xr:uid="{00000000-0005-0000-0000-000066000000}"/>
    <cellStyle name="Є" xfId="105" xr:uid="{00000000-0005-0000-0000-000067000000}"/>
    <cellStyle name="Є_x0004_" xfId="106" xr:uid="{00000000-0005-0000-0000-000068000000}"/>
    <cellStyle name="ЄЄ" xfId="107" xr:uid="{00000000-0005-0000-0000-000069000000}"/>
    <cellStyle name="ЄЄ_x0004_" xfId="108" xr:uid="{00000000-0005-0000-0000-00006A000000}"/>
    <cellStyle name="Є_x0004_Є" xfId="109" xr:uid="{00000000-0005-0000-0000-00006B000000}"/>
    <cellStyle name="ЄЄЄ" xfId="110" xr:uid="{00000000-0005-0000-0000-00006C000000}"/>
    <cellStyle name="ЄЄЄ_x0004_" xfId="111" xr:uid="{00000000-0005-0000-0000-00006D000000}"/>
    <cellStyle name="ЄЄ_x0004_Є_x0004_" xfId="112" xr:uid="{00000000-0005-0000-0000-00006E000000}"/>
    <cellStyle name="ЄЄЄЄ" xfId="113" xr:uid="{00000000-0005-0000-0000-00006F000000}"/>
    <cellStyle name="ЄЄЄЄ_x0004_" xfId="114" xr:uid="{00000000-0005-0000-0000-000070000000}"/>
    <cellStyle name="ЄЄЄЄЄ" xfId="115" xr:uid="{00000000-0005-0000-0000-000071000000}"/>
    <cellStyle name="ЄЄЄЄЄ_x0004_" xfId="116" xr:uid="{00000000-0005-0000-0000-000072000000}"/>
    <cellStyle name="ЄЄЄЄ_x0004_ЄЄЄ" xfId="117" xr:uid="{00000000-0005-0000-0000-000073000000}"/>
    <cellStyle name="ЄЄЄЄЄ_x0004_ЄЄЄ" xfId="118" xr:uid="{00000000-0005-0000-0000-000074000000}"/>
    <cellStyle name="ЄЄ_x0004_ЄЄЄЄЄЄЄ" xfId="119" xr:uid="{00000000-0005-0000-0000-000075000000}"/>
    <cellStyle name="Заголовок 1 2" xfId="121" xr:uid="{00000000-0005-0000-0000-000076000000}"/>
    <cellStyle name="Заголовок 1 2 2" xfId="122" xr:uid="{00000000-0005-0000-0000-000077000000}"/>
    <cellStyle name="Заголовок 1 3" xfId="123" xr:uid="{00000000-0005-0000-0000-000078000000}"/>
    <cellStyle name="Заголовок 1 4" xfId="120" xr:uid="{00000000-0005-0000-0000-000079000000}"/>
    <cellStyle name="Заголовок 2 2" xfId="125" xr:uid="{00000000-0005-0000-0000-00007A000000}"/>
    <cellStyle name="Заголовок 2 2 2" xfId="126" xr:uid="{00000000-0005-0000-0000-00007B000000}"/>
    <cellStyle name="Заголовок 2 3" xfId="127" xr:uid="{00000000-0005-0000-0000-00007C000000}"/>
    <cellStyle name="Заголовок 2 4" xfId="124" xr:uid="{00000000-0005-0000-0000-00007D000000}"/>
    <cellStyle name="Заголовок 3 2" xfId="129" xr:uid="{00000000-0005-0000-0000-00007E000000}"/>
    <cellStyle name="Заголовок 3 2 2" xfId="130" xr:uid="{00000000-0005-0000-0000-00007F000000}"/>
    <cellStyle name="Заголовок 3 3" xfId="131" xr:uid="{00000000-0005-0000-0000-000080000000}"/>
    <cellStyle name="Заголовок 3 4" xfId="128" xr:uid="{00000000-0005-0000-0000-000081000000}"/>
    <cellStyle name="Заголовок 4 2" xfId="133" xr:uid="{00000000-0005-0000-0000-000082000000}"/>
    <cellStyle name="Заголовок 4 2 2" xfId="134" xr:uid="{00000000-0005-0000-0000-000083000000}"/>
    <cellStyle name="Заголовок 4 3" xfId="135" xr:uid="{00000000-0005-0000-0000-000084000000}"/>
    <cellStyle name="Заголовок 4 4" xfId="132" xr:uid="{00000000-0005-0000-0000-000085000000}"/>
    <cellStyle name="Итог 2" xfId="137" xr:uid="{00000000-0005-0000-0000-000086000000}"/>
    <cellStyle name="Итог 2 2" xfId="138" xr:uid="{00000000-0005-0000-0000-000087000000}"/>
    <cellStyle name="Итог 3" xfId="139" xr:uid="{00000000-0005-0000-0000-000088000000}"/>
    <cellStyle name="Итог 4" xfId="136" xr:uid="{00000000-0005-0000-0000-000089000000}"/>
    <cellStyle name="Контрольная ячейка 2" xfId="141" xr:uid="{00000000-0005-0000-0000-00008A000000}"/>
    <cellStyle name="Контрольная ячейка 2 2" xfId="142" xr:uid="{00000000-0005-0000-0000-00008B000000}"/>
    <cellStyle name="Контрольная ячейка 3" xfId="143" xr:uid="{00000000-0005-0000-0000-00008C000000}"/>
    <cellStyle name="Контрольная ячейка 4" xfId="140" xr:uid="{00000000-0005-0000-0000-00008D000000}"/>
    <cellStyle name="Название 2" xfId="145" xr:uid="{00000000-0005-0000-0000-00008E000000}"/>
    <cellStyle name="Название 2 2" xfId="146" xr:uid="{00000000-0005-0000-0000-00008F000000}"/>
    <cellStyle name="Название 3" xfId="144" xr:uid="{00000000-0005-0000-0000-000090000000}"/>
    <cellStyle name="Нейтральный 2" xfId="148" xr:uid="{00000000-0005-0000-0000-000091000000}"/>
    <cellStyle name="Нейтральный 2 2" xfId="149" xr:uid="{00000000-0005-0000-0000-000092000000}"/>
    <cellStyle name="Нейтральный 3" xfId="150" xr:uid="{00000000-0005-0000-0000-000093000000}"/>
    <cellStyle name="Нейтральный 4" xfId="147" xr:uid="{00000000-0005-0000-0000-000094000000}"/>
    <cellStyle name="Обычный" xfId="0" builtinId="0"/>
    <cellStyle name="Обычный 10" xfId="151" xr:uid="{00000000-0005-0000-0000-000096000000}"/>
    <cellStyle name="Обычный 11" xfId="152" xr:uid="{00000000-0005-0000-0000-000097000000}"/>
    <cellStyle name="Обычный 12" xfId="153" xr:uid="{00000000-0005-0000-0000-000098000000}"/>
    <cellStyle name="Обычный 12 2" xfId="154" xr:uid="{00000000-0005-0000-0000-000099000000}"/>
    <cellStyle name="Обычный 13" xfId="155" xr:uid="{00000000-0005-0000-0000-00009A000000}"/>
    <cellStyle name="Обычный 14" xfId="156" xr:uid="{00000000-0005-0000-0000-00009B000000}"/>
    <cellStyle name="Обычный 15" xfId="157" xr:uid="{00000000-0005-0000-0000-00009C000000}"/>
    <cellStyle name="Обычный 16" xfId="158" xr:uid="{00000000-0005-0000-0000-00009D000000}"/>
    <cellStyle name="Обычный 16 2" xfId="159" xr:uid="{00000000-0005-0000-0000-00009E000000}"/>
    <cellStyle name="Обычный 17" xfId="160" xr:uid="{00000000-0005-0000-0000-00009F000000}"/>
    <cellStyle name="Обычный 18" xfId="161" xr:uid="{00000000-0005-0000-0000-0000A0000000}"/>
    <cellStyle name="Обычный 19" xfId="162" xr:uid="{00000000-0005-0000-0000-0000A1000000}"/>
    <cellStyle name="Обычный 2" xfId="163" xr:uid="{00000000-0005-0000-0000-0000A2000000}"/>
    <cellStyle name="Обычный 2 2" xfId="164" xr:uid="{00000000-0005-0000-0000-0000A3000000}"/>
    <cellStyle name="Обычный 20" xfId="165" xr:uid="{00000000-0005-0000-0000-0000A4000000}"/>
    <cellStyle name="Обычный 21" xfId="166" xr:uid="{00000000-0005-0000-0000-0000A5000000}"/>
    <cellStyle name="Обычный 22" xfId="167" xr:uid="{00000000-0005-0000-0000-0000A6000000}"/>
    <cellStyle name="Обычный 23" xfId="168" xr:uid="{00000000-0005-0000-0000-0000A7000000}"/>
    <cellStyle name="Обычный 24" xfId="169" xr:uid="{00000000-0005-0000-0000-0000A8000000}"/>
    <cellStyle name="Обычный 25" xfId="170" xr:uid="{00000000-0005-0000-0000-0000A9000000}"/>
    <cellStyle name="Обычный 26" xfId="171" xr:uid="{00000000-0005-0000-0000-0000AA000000}"/>
    <cellStyle name="Обычный 27" xfId="172" xr:uid="{00000000-0005-0000-0000-0000AB000000}"/>
    <cellStyle name="Обычный 28" xfId="173" xr:uid="{00000000-0005-0000-0000-0000AC000000}"/>
    <cellStyle name="Обычный 29" xfId="174" xr:uid="{00000000-0005-0000-0000-0000AD000000}"/>
    <cellStyle name="Обычный 3" xfId="175" xr:uid="{00000000-0005-0000-0000-0000AE000000}"/>
    <cellStyle name="Обычный 3 2" xfId="176" xr:uid="{00000000-0005-0000-0000-0000AF000000}"/>
    <cellStyle name="Обычный 30" xfId="177" xr:uid="{00000000-0005-0000-0000-0000B0000000}"/>
    <cellStyle name="Обычный 31" xfId="178" xr:uid="{00000000-0005-0000-0000-0000B1000000}"/>
    <cellStyle name="Обычный 32" xfId="179" xr:uid="{00000000-0005-0000-0000-0000B2000000}"/>
    <cellStyle name="Обычный 33" xfId="180" xr:uid="{00000000-0005-0000-0000-0000B3000000}"/>
    <cellStyle name="Обычный 34" xfId="1" xr:uid="{00000000-0005-0000-0000-0000B4000000}"/>
    <cellStyle name="Обычный 4" xfId="181" xr:uid="{00000000-0005-0000-0000-0000B5000000}"/>
    <cellStyle name="Обычный 5" xfId="182" xr:uid="{00000000-0005-0000-0000-0000B6000000}"/>
    <cellStyle name="Обычный 5 2" xfId="183" xr:uid="{00000000-0005-0000-0000-0000B7000000}"/>
    <cellStyle name="Обычный 6" xfId="184" xr:uid="{00000000-0005-0000-0000-0000B8000000}"/>
    <cellStyle name="Обычный 6 2" xfId="185" xr:uid="{00000000-0005-0000-0000-0000B9000000}"/>
    <cellStyle name="Обычный 7" xfId="186" xr:uid="{00000000-0005-0000-0000-0000BA000000}"/>
    <cellStyle name="Обычный 8" xfId="187" xr:uid="{00000000-0005-0000-0000-0000BB000000}"/>
    <cellStyle name="Обычный 9" xfId="188" xr:uid="{00000000-0005-0000-0000-0000BC000000}"/>
    <cellStyle name="Плохой 2" xfId="190" xr:uid="{00000000-0005-0000-0000-0000BD000000}"/>
    <cellStyle name="Плохой 2 2" xfId="191" xr:uid="{00000000-0005-0000-0000-0000BE000000}"/>
    <cellStyle name="Плохой 3" xfId="192" xr:uid="{00000000-0005-0000-0000-0000BF000000}"/>
    <cellStyle name="Плохой 4" xfId="189" xr:uid="{00000000-0005-0000-0000-0000C0000000}"/>
    <cellStyle name="Пояснение 2" xfId="194" xr:uid="{00000000-0005-0000-0000-0000C1000000}"/>
    <cellStyle name="Пояснение 2 2" xfId="195" xr:uid="{00000000-0005-0000-0000-0000C2000000}"/>
    <cellStyle name="Пояснение 3" xfId="196" xr:uid="{00000000-0005-0000-0000-0000C3000000}"/>
    <cellStyle name="Пояснение 4" xfId="193" xr:uid="{00000000-0005-0000-0000-0000C4000000}"/>
    <cellStyle name="Примечание 2" xfId="198" xr:uid="{00000000-0005-0000-0000-0000C5000000}"/>
    <cellStyle name="Примечание 2 2" xfId="199" xr:uid="{00000000-0005-0000-0000-0000C6000000}"/>
    <cellStyle name="Примечание 3" xfId="197" xr:uid="{00000000-0005-0000-0000-0000C7000000}"/>
    <cellStyle name="Процентный 2" xfId="200" xr:uid="{00000000-0005-0000-0000-0000C8000000}"/>
    <cellStyle name="Связанная ячейка 2" xfId="202" xr:uid="{00000000-0005-0000-0000-0000C9000000}"/>
    <cellStyle name="Связанная ячейка 2 2" xfId="203" xr:uid="{00000000-0005-0000-0000-0000CA000000}"/>
    <cellStyle name="Связанная ячейка 3" xfId="204" xr:uid="{00000000-0005-0000-0000-0000CB000000}"/>
    <cellStyle name="Связанная ячейка 4" xfId="201" xr:uid="{00000000-0005-0000-0000-0000CC000000}"/>
    <cellStyle name="Стиль 1" xfId="205" xr:uid="{00000000-0005-0000-0000-0000CD000000}"/>
    <cellStyle name="Стиль 10" xfId="206" xr:uid="{00000000-0005-0000-0000-0000CE000000}"/>
    <cellStyle name="Стиль 11" xfId="207" xr:uid="{00000000-0005-0000-0000-0000CF000000}"/>
    <cellStyle name="Стиль 12" xfId="208" xr:uid="{00000000-0005-0000-0000-0000D0000000}"/>
    <cellStyle name="Стиль 13" xfId="209" xr:uid="{00000000-0005-0000-0000-0000D1000000}"/>
    <cellStyle name="Стиль 14" xfId="210" xr:uid="{00000000-0005-0000-0000-0000D2000000}"/>
    <cellStyle name="Стиль 15" xfId="211" xr:uid="{00000000-0005-0000-0000-0000D3000000}"/>
    <cellStyle name="Стиль 16" xfId="212" xr:uid="{00000000-0005-0000-0000-0000D4000000}"/>
    <cellStyle name="Стиль 17" xfId="213" xr:uid="{00000000-0005-0000-0000-0000D5000000}"/>
    <cellStyle name="Стиль 18" xfId="214" xr:uid="{00000000-0005-0000-0000-0000D6000000}"/>
    <cellStyle name="Стиль 19" xfId="215" xr:uid="{00000000-0005-0000-0000-0000D7000000}"/>
    <cellStyle name="Стиль 2" xfId="216" xr:uid="{00000000-0005-0000-0000-0000D8000000}"/>
    <cellStyle name="Стиль 20" xfId="217" xr:uid="{00000000-0005-0000-0000-0000D9000000}"/>
    <cellStyle name="Стиль 21" xfId="218" xr:uid="{00000000-0005-0000-0000-0000DA000000}"/>
    <cellStyle name="Стиль 22" xfId="219" xr:uid="{00000000-0005-0000-0000-0000DB000000}"/>
    <cellStyle name="Стиль 23" xfId="220" xr:uid="{00000000-0005-0000-0000-0000DC000000}"/>
    <cellStyle name="Стиль 24" xfId="221" xr:uid="{00000000-0005-0000-0000-0000DD000000}"/>
    <cellStyle name="Стиль 25" xfId="222" xr:uid="{00000000-0005-0000-0000-0000DE000000}"/>
    <cellStyle name="Стиль 26" xfId="223" xr:uid="{00000000-0005-0000-0000-0000DF000000}"/>
    <cellStyle name="Стиль 27" xfId="224" xr:uid="{00000000-0005-0000-0000-0000E0000000}"/>
    <cellStyle name="Стиль 28" xfId="225" xr:uid="{00000000-0005-0000-0000-0000E1000000}"/>
    <cellStyle name="Стиль 29" xfId="226" xr:uid="{00000000-0005-0000-0000-0000E2000000}"/>
    <cellStyle name="Стиль 3" xfId="227" xr:uid="{00000000-0005-0000-0000-0000E3000000}"/>
    <cellStyle name="Стиль 30" xfId="228" xr:uid="{00000000-0005-0000-0000-0000E4000000}"/>
    <cellStyle name="Стиль 31" xfId="229" xr:uid="{00000000-0005-0000-0000-0000E5000000}"/>
    <cellStyle name="Стиль 32" xfId="230" xr:uid="{00000000-0005-0000-0000-0000E6000000}"/>
    <cellStyle name="Стиль 33" xfId="231" xr:uid="{00000000-0005-0000-0000-0000E7000000}"/>
    <cellStyle name="Стиль 34" xfId="232" xr:uid="{00000000-0005-0000-0000-0000E8000000}"/>
    <cellStyle name="Стиль 35" xfId="233" xr:uid="{00000000-0005-0000-0000-0000E9000000}"/>
    <cellStyle name="Стиль 36" xfId="234" xr:uid="{00000000-0005-0000-0000-0000EA000000}"/>
    <cellStyle name="Стиль 37" xfId="235" xr:uid="{00000000-0005-0000-0000-0000EB000000}"/>
    <cellStyle name="Стиль 38" xfId="236" xr:uid="{00000000-0005-0000-0000-0000EC000000}"/>
    <cellStyle name="Стиль 39" xfId="237" xr:uid="{00000000-0005-0000-0000-0000ED000000}"/>
    <cellStyle name="Стиль 4" xfId="238" xr:uid="{00000000-0005-0000-0000-0000EE000000}"/>
    <cellStyle name="Стиль 5" xfId="239" xr:uid="{00000000-0005-0000-0000-0000EF000000}"/>
    <cellStyle name="Стиль 6" xfId="240" xr:uid="{00000000-0005-0000-0000-0000F0000000}"/>
    <cellStyle name="Стиль 7" xfId="241" xr:uid="{00000000-0005-0000-0000-0000F1000000}"/>
    <cellStyle name="Стиль 8" xfId="242" xr:uid="{00000000-0005-0000-0000-0000F2000000}"/>
    <cellStyle name="Стиль 9" xfId="243" xr:uid="{00000000-0005-0000-0000-0000F3000000}"/>
    <cellStyle name="Текст предупреждения 2" xfId="245" xr:uid="{00000000-0005-0000-0000-0000F4000000}"/>
    <cellStyle name="Текст предупреждения 2 2" xfId="246" xr:uid="{00000000-0005-0000-0000-0000F5000000}"/>
    <cellStyle name="Текст предупреждения 3" xfId="247" xr:uid="{00000000-0005-0000-0000-0000F6000000}"/>
    <cellStyle name="Текст предупреждения 4" xfId="244" xr:uid="{00000000-0005-0000-0000-0000F7000000}"/>
    <cellStyle name="Финансовый 2" xfId="248" xr:uid="{00000000-0005-0000-0000-0000F8000000}"/>
    <cellStyle name="Финансовый 2 2" xfId="249" xr:uid="{00000000-0005-0000-0000-0000F9000000}"/>
    <cellStyle name="Финансовый 3" xfId="250" xr:uid="{00000000-0005-0000-0000-0000FA000000}"/>
    <cellStyle name="Хороший 2" xfId="252" xr:uid="{00000000-0005-0000-0000-0000FB000000}"/>
    <cellStyle name="Хороший 2 2" xfId="253" xr:uid="{00000000-0005-0000-0000-0000FC000000}"/>
    <cellStyle name="Хороший 3" xfId="254" xr:uid="{00000000-0005-0000-0000-0000FD000000}"/>
    <cellStyle name="Хороший 4" xfId="251" xr:uid="{00000000-0005-0000-0000-0000FE000000}"/>
    <cellStyle name="㼿" xfId="255" xr:uid="{00000000-0005-0000-0000-0000FF000000}"/>
    <cellStyle name="㼿?" xfId="256" xr:uid="{00000000-0005-0000-0000-000000010000}"/>
    <cellStyle name="㼿㼿" xfId="257" xr:uid="{00000000-0005-0000-0000-000001010000}"/>
    <cellStyle name="㼿㼿 2" xfId="258" xr:uid="{00000000-0005-0000-0000-000002010000}"/>
    <cellStyle name="㼿㼿 2 2" xfId="259" xr:uid="{00000000-0005-0000-0000-000003010000}"/>
    <cellStyle name="㼿㼿 3" xfId="260" xr:uid="{00000000-0005-0000-0000-000004010000}"/>
    <cellStyle name="㼿㼿?" xfId="261" xr:uid="{00000000-0005-0000-0000-000005010000}"/>
    <cellStyle name="㼿㼿? 2" xfId="262" xr:uid="{00000000-0005-0000-0000-000006010000}"/>
    <cellStyle name="㼿㼿? 3" xfId="263" xr:uid="{00000000-0005-0000-0000-000007010000}"/>
    <cellStyle name="㼿㼿? 4" xfId="264" xr:uid="{00000000-0005-0000-0000-000008010000}"/>
    <cellStyle name="㼿㼿? 4 2" xfId="265" xr:uid="{00000000-0005-0000-0000-000009010000}"/>
    <cellStyle name="㼿㼿? 5" xfId="266" xr:uid="{00000000-0005-0000-0000-00000A010000}"/>
    <cellStyle name="㼿㼿? 5 2" xfId="267" xr:uid="{00000000-0005-0000-0000-00000B010000}"/>
    <cellStyle name="㼿㼿? 6" xfId="268" xr:uid="{00000000-0005-0000-0000-00000C010000}"/>
    <cellStyle name="㼿㼿? 6 2" xfId="269" xr:uid="{00000000-0005-0000-0000-00000D010000}"/>
    <cellStyle name="㼿㼿? 7" xfId="270" xr:uid="{00000000-0005-0000-0000-00000E010000}"/>
    <cellStyle name="㼿㼿㼿" xfId="271" xr:uid="{00000000-0005-0000-0000-00000F010000}"/>
    <cellStyle name="㼿㼿㼿 2" xfId="272" xr:uid="{00000000-0005-0000-0000-000010010000}"/>
    <cellStyle name="㼿㼿㼿 2 2" xfId="273" xr:uid="{00000000-0005-0000-0000-000011010000}"/>
    <cellStyle name="㼿㼿㼿 3" xfId="274" xr:uid="{00000000-0005-0000-0000-000012010000}"/>
    <cellStyle name="㼿㼿㼿 3 2" xfId="275" xr:uid="{00000000-0005-0000-0000-000013010000}"/>
    <cellStyle name="㼿㼿㼿 4" xfId="276" xr:uid="{00000000-0005-0000-0000-000014010000}"/>
    <cellStyle name="㼿㼿㼿 4 2" xfId="277" xr:uid="{00000000-0005-0000-0000-000015010000}"/>
    <cellStyle name="㼿㼿㼿 5" xfId="278" xr:uid="{00000000-0005-0000-0000-000016010000}"/>
    <cellStyle name="㼿㼿㼿?" xfId="279" xr:uid="{00000000-0005-0000-0000-000017010000}"/>
    <cellStyle name="㼿㼿㼿? 2" xfId="280" xr:uid="{00000000-0005-0000-0000-000018010000}"/>
    <cellStyle name="㼿㼿㼿? 2 2" xfId="281" xr:uid="{00000000-0005-0000-0000-000019010000}"/>
    <cellStyle name="㼿㼿㼿? 3" xfId="282" xr:uid="{00000000-0005-0000-0000-00001A010000}"/>
    <cellStyle name="㼿㼿㼿? 4" xfId="283" xr:uid="{00000000-0005-0000-0000-00001B010000}"/>
    <cellStyle name="㼿㼿㼿?_2014-01" xfId="284" xr:uid="{00000000-0005-0000-0000-00001C010000}"/>
    <cellStyle name="㼿㼿㼿㼿" xfId="285" xr:uid="{00000000-0005-0000-0000-00001D010000}"/>
    <cellStyle name="㼿㼿㼿㼿?" xfId="286" xr:uid="{00000000-0005-0000-0000-00001E010000}"/>
    <cellStyle name="㼿㼿㼿㼿㼿" xfId="287" xr:uid="{00000000-0005-0000-0000-00001F010000}"/>
    <cellStyle name="㼿㼿㼿㼿㼿 2" xfId="288" xr:uid="{00000000-0005-0000-0000-000020010000}"/>
    <cellStyle name="㼿㼿㼿㼿㼿?" xfId="289" xr:uid="{00000000-0005-0000-0000-000021010000}"/>
    <cellStyle name="㼿㼿㼿㼿㼿? 2" xfId="290" xr:uid="{00000000-0005-0000-0000-000022010000}"/>
    <cellStyle name="㼿㼿㼿㼿㼿? 3" xfId="291" xr:uid="{00000000-0005-0000-0000-000023010000}"/>
    <cellStyle name="㼿㼿㼿㼿㼿㼿" xfId="292" xr:uid="{00000000-0005-0000-0000-000024010000}"/>
    <cellStyle name="㼿㼿㼿㼿㼿㼿?" xfId="293" xr:uid="{00000000-0005-0000-0000-000025010000}"/>
    <cellStyle name="㼿㼿㼿㼿㼿㼿? 2" xfId="294" xr:uid="{00000000-0005-0000-0000-000026010000}"/>
    <cellStyle name="㼿㼿㼿㼿㼿㼿? 3" xfId="295" xr:uid="{00000000-0005-0000-0000-000027010000}"/>
    <cellStyle name="㼿㼿㼿㼿㼿㼿㼿" xfId="296" xr:uid="{00000000-0005-0000-0000-000028010000}"/>
    <cellStyle name="㼿㼿㼿㼿㼿㼿㼿㼿" xfId="297" xr:uid="{00000000-0005-0000-0000-000029010000}"/>
    <cellStyle name="㼿㼿㼿㼿㼿㼿㼿㼿㼿" xfId="298" xr:uid="{00000000-0005-0000-0000-00002A010000}"/>
    <cellStyle name="㼿㼿㼿㼿㼿㼿㼿㼿㼿 2" xfId="299" xr:uid="{00000000-0005-0000-0000-00002B010000}"/>
    <cellStyle name="㼿㼿㼿㼿㼿㼿㼿㼿㼿 3" xfId="300" xr:uid="{00000000-0005-0000-0000-00002C010000}"/>
    <cellStyle name="㼿㼿㼿㼿㼿㼿㼿㼿㼿㼿" xfId="301" xr:uid="{00000000-0005-0000-0000-00002D010000}"/>
    <cellStyle name="㼿㼿㼿㼿㼿㼿㼿㼿㼿㼿㼿㼿㼿㼿㼿㼿㼿㼿㼿㼿㼿㼿㼿㼿㼿㼿㼿㼿㼿" xfId="302" xr:uid="{00000000-0005-0000-0000-00002E01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0"/>
  <sheetViews>
    <sheetView showGridLines="0" tabSelected="1" zoomScale="80" zoomScaleNormal="80" workbookViewId="0">
      <selection activeCell="E9" sqref="E9"/>
    </sheetView>
  </sheetViews>
  <sheetFormatPr defaultRowHeight="15" x14ac:dyDescent="0.25"/>
  <cols>
    <col min="1" max="1" width="5.140625" customWidth="1"/>
    <col min="2" max="2" width="14.28515625" customWidth="1"/>
    <col min="3" max="3" width="21.5703125" customWidth="1"/>
    <col min="4" max="4" width="17" customWidth="1"/>
    <col min="5" max="5" width="19.85546875" customWidth="1"/>
    <col min="6" max="6" width="5" customWidth="1"/>
    <col min="7" max="7" width="11.85546875" customWidth="1"/>
    <col min="8" max="8" width="16.7109375" customWidth="1"/>
    <col min="9" max="9" width="16.5703125" customWidth="1"/>
    <col min="10" max="10" width="16.42578125" customWidth="1"/>
  </cols>
  <sheetData>
    <row r="2" spans="2:12" ht="90" customHeight="1" x14ac:dyDescent="0.25">
      <c r="B2" s="19" t="s">
        <v>24</v>
      </c>
      <c r="C2" s="19"/>
      <c r="D2" s="19"/>
      <c r="E2" s="19"/>
      <c r="F2" s="19"/>
      <c r="G2" s="19"/>
      <c r="H2" s="19"/>
      <c r="I2" s="19"/>
      <c r="J2" s="19"/>
      <c r="K2" s="2"/>
      <c r="L2" s="2"/>
    </row>
    <row r="4" spans="2:12" ht="66.75" customHeight="1" x14ac:dyDescent="0.25">
      <c r="B4" s="18" t="s">
        <v>25</v>
      </c>
      <c r="C4" s="18"/>
      <c r="D4" s="18"/>
      <c r="E4" s="18"/>
      <c r="F4" s="1"/>
      <c r="G4" s="18" t="s">
        <v>26</v>
      </c>
      <c r="H4" s="18"/>
      <c r="I4" s="18"/>
      <c r="J4" s="18"/>
      <c r="K4" s="1"/>
      <c r="L4" s="1"/>
    </row>
    <row r="6" spans="2:12" ht="42.75" customHeight="1" x14ac:dyDescent="0.25">
      <c r="B6" s="20" t="s">
        <v>0</v>
      </c>
      <c r="C6" s="20" t="s">
        <v>16</v>
      </c>
      <c r="D6" s="20" t="s">
        <v>1</v>
      </c>
      <c r="E6" s="20" t="s">
        <v>2</v>
      </c>
      <c r="G6" s="22" t="s">
        <v>0</v>
      </c>
      <c r="H6" s="5" t="s">
        <v>17</v>
      </c>
      <c r="I6" s="8" t="s">
        <v>18</v>
      </c>
      <c r="J6" s="8" t="s">
        <v>19</v>
      </c>
    </row>
    <row r="7" spans="2:12" x14ac:dyDescent="0.25">
      <c r="B7" s="21"/>
      <c r="C7" s="21"/>
      <c r="D7" s="21"/>
      <c r="E7" s="21"/>
      <c r="G7" s="23"/>
      <c r="H7" s="8" t="s">
        <v>22</v>
      </c>
      <c r="I7" s="8" t="s">
        <v>23</v>
      </c>
      <c r="J7" s="8" t="s">
        <v>20</v>
      </c>
    </row>
    <row r="8" spans="2:12" ht="21" customHeight="1" x14ac:dyDescent="0.25">
      <c r="B8" s="6" t="s">
        <v>3</v>
      </c>
      <c r="C8" s="5">
        <v>23.5</v>
      </c>
      <c r="D8" s="13">
        <f>72328.54/23500*1000</f>
        <v>3077.8102127659572</v>
      </c>
      <c r="E8" s="15">
        <v>72.3</v>
      </c>
      <c r="G8" s="9" t="s">
        <v>3</v>
      </c>
      <c r="H8" s="10">
        <v>571.01800000000003</v>
      </c>
      <c r="I8" s="16">
        <v>130.30000000000001</v>
      </c>
      <c r="J8" s="16">
        <v>74.403645400000002</v>
      </c>
      <c r="K8" s="3"/>
      <c r="L8" s="4"/>
    </row>
    <row r="9" spans="2:12" ht="21" customHeight="1" x14ac:dyDescent="0.25">
      <c r="B9" s="6" t="s">
        <v>4</v>
      </c>
      <c r="C9" s="5">
        <v>23.5</v>
      </c>
      <c r="D9" s="13">
        <f>75249.59/23500*1000</f>
        <v>3202.1102127659569</v>
      </c>
      <c r="E9" s="15">
        <v>75.2</v>
      </c>
      <c r="G9" s="9" t="s">
        <v>4</v>
      </c>
      <c r="H9" s="10">
        <v>508.483</v>
      </c>
      <c r="I9" s="16">
        <v>130.30000000000001</v>
      </c>
      <c r="J9" s="16">
        <v>66.255347929999999</v>
      </c>
    </row>
    <row r="10" spans="2:12" ht="21" customHeight="1" x14ac:dyDescent="0.25">
      <c r="B10" s="6" t="s">
        <v>5</v>
      </c>
      <c r="C10" s="5">
        <v>23.5</v>
      </c>
      <c r="D10" s="13">
        <f>71791.8/23500*1000</f>
        <v>3054.9702127659575</v>
      </c>
      <c r="E10" s="15">
        <v>71.8</v>
      </c>
      <c r="G10" s="9" t="s">
        <v>5</v>
      </c>
      <c r="H10" s="10">
        <v>507.29700000000003</v>
      </c>
      <c r="I10" s="16">
        <v>130.30000000000001</v>
      </c>
      <c r="J10" s="16">
        <v>66.100799100000003</v>
      </c>
    </row>
    <row r="11" spans="2:12" ht="21" customHeight="1" x14ac:dyDescent="0.25">
      <c r="B11" s="6" t="s">
        <v>6</v>
      </c>
      <c r="C11" s="5">
        <v>23.5</v>
      </c>
      <c r="D11" s="13">
        <f>73952.15/23500*1000</f>
        <v>3146.8999999999996</v>
      </c>
      <c r="E11" s="15">
        <v>74</v>
      </c>
      <c r="G11" s="9" t="s">
        <v>6</v>
      </c>
      <c r="H11" s="10">
        <v>386.27199999999999</v>
      </c>
      <c r="I11" s="16">
        <v>130.30000000000001</v>
      </c>
      <c r="J11" s="16">
        <v>50.331241600000006</v>
      </c>
    </row>
    <row r="12" spans="2:12" ht="21" customHeight="1" x14ac:dyDescent="0.25">
      <c r="B12" s="6" t="s">
        <v>7</v>
      </c>
      <c r="C12" s="5">
        <v>23.5</v>
      </c>
      <c r="D12" s="13">
        <f>70564.86/23500*1000</f>
        <v>3002.7599999999998</v>
      </c>
      <c r="E12" s="15">
        <v>70.599999999999994</v>
      </c>
      <c r="G12" s="9" t="s">
        <v>7</v>
      </c>
      <c r="H12" s="10">
        <v>453.85</v>
      </c>
      <c r="I12" s="16">
        <v>130.30000000000001</v>
      </c>
      <c r="J12" s="16">
        <v>59.136654999999998</v>
      </c>
    </row>
    <row r="13" spans="2:12" ht="21" customHeight="1" x14ac:dyDescent="0.25">
      <c r="B13" s="6" t="s">
        <v>8</v>
      </c>
      <c r="C13" s="5">
        <v>23.5</v>
      </c>
      <c r="D13" s="13">
        <f>74594.88/23500*1000</f>
        <v>3174.2502127659577</v>
      </c>
      <c r="E13" s="15">
        <v>74.599999999999994</v>
      </c>
      <c r="G13" s="9" t="s">
        <v>8</v>
      </c>
      <c r="H13" s="10">
        <v>300.24799999999999</v>
      </c>
      <c r="I13" s="16">
        <v>130.30000000000001</v>
      </c>
      <c r="J13" s="16">
        <v>39.1223144</v>
      </c>
    </row>
    <row r="14" spans="2:12" ht="21" customHeight="1" x14ac:dyDescent="0.25">
      <c r="B14" s="6" t="s">
        <v>9</v>
      </c>
      <c r="C14" s="5">
        <v>24.4</v>
      </c>
      <c r="D14" s="13">
        <f>80347/24400*1000</f>
        <v>3292.9098360655739</v>
      </c>
      <c r="E14" s="15">
        <v>80.3</v>
      </c>
      <c r="G14" s="9" t="s">
        <v>9</v>
      </c>
      <c r="H14" s="10">
        <v>302.62900000000002</v>
      </c>
      <c r="I14" s="16">
        <v>130.41</v>
      </c>
      <c r="J14" s="16">
        <v>39.465854410499993</v>
      </c>
    </row>
    <row r="15" spans="2:12" ht="21" customHeight="1" x14ac:dyDescent="0.25">
      <c r="B15" s="6" t="s">
        <v>10</v>
      </c>
      <c r="C15" s="5">
        <v>24.4</v>
      </c>
      <c r="D15" s="13">
        <f>80097.39/24400*1000</f>
        <v>3282.6799180327871</v>
      </c>
      <c r="E15" s="15">
        <v>80.099999999999994</v>
      </c>
      <c r="G15" s="9" t="s">
        <v>10</v>
      </c>
      <c r="H15" s="10">
        <v>373.47300000000001</v>
      </c>
      <c r="I15" s="16">
        <v>130.41</v>
      </c>
      <c r="J15" s="16">
        <v>48.704613930000001</v>
      </c>
    </row>
    <row r="16" spans="2:12" ht="21" customHeight="1" x14ac:dyDescent="0.25">
      <c r="B16" s="6" t="s">
        <v>11</v>
      </c>
      <c r="C16" s="5">
        <v>24.4</v>
      </c>
      <c r="D16" s="13">
        <f>81909.58/24400*1000</f>
        <v>3356.95</v>
      </c>
      <c r="E16" s="15">
        <v>81.900000000000006</v>
      </c>
      <c r="G16" s="9" t="s">
        <v>21</v>
      </c>
      <c r="H16" s="10">
        <v>423.59500000000003</v>
      </c>
      <c r="I16" s="16">
        <v>130.41</v>
      </c>
      <c r="J16" s="16">
        <v>55.241023950000006</v>
      </c>
    </row>
    <row r="17" spans="2:10" ht="21" customHeight="1" x14ac:dyDescent="0.25">
      <c r="B17" s="6" t="s">
        <v>12</v>
      </c>
      <c r="C17" s="5">
        <v>24.4</v>
      </c>
      <c r="D17" s="13">
        <f>79125.3/24400*1000</f>
        <v>3242.8401639344261</v>
      </c>
      <c r="E17" s="15">
        <v>79.099999999999994</v>
      </c>
      <c r="G17" s="9" t="s">
        <v>12</v>
      </c>
      <c r="H17" s="10">
        <v>625.21900000000005</v>
      </c>
      <c r="I17" s="16">
        <v>130.41</v>
      </c>
      <c r="J17" s="16">
        <v>81.534809789999997</v>
      </c>
    </row>
    <row r="18" spans="2:10" ht="21" customHeight="1" x14ac:dyDescent="0.25">
      <c r="B18" s="6" t="s">
        <v>13</v>
      </c>
      <c r="C18" s="5">
        <v>24.4</v>
      </c>
      <c r="D18" s="13">
        <f>79016.23/24400*1000</f>
        <v>3238.3700819672126</v>
      </c>
      <c r="E18" s="15">
        <v>79</v>
      </c>
      <c r="G18" s="9" t="s">
        <v>13</v>
      </c>
      <c r="H18" s="10">
        <v>670.96900000000005</v>
      </c>
      <c r="I18" s="16">
        <v>130.41</v>
      </c>
      <c r="J18" s="16">
        <v>87.501067290000009</v>
      </c>
    </row>
    <row r="19" spans="2:10" ht="21" customHeight="1" x14ac:dyDescent="0.25">
      <c r="B19" s="6" t="s">
        <v>14</v>
      </c>
      <c r="C19" s="5">
        <v>24.4</v>
      </c>
      <c r="D19" s="13">
        <f>71624.74/24400*1000</f>
        <v>2935.4401639344264</v>
      </c>
      <c r="E19" s="15">
        <v>71.599999999999994</v>
      </c>
      <c r="G19" s="9" t="s">
        <v>14</v>
      </c>
      <c r="H19" s="10">
        <v>718.87800000000004</v>
      </c>
      <c r="I19" s="16">
        <v>130.41</v>
      </c>
      <c r="J19" s="16">
        <v>93.748879979999998</v>
      </c>
    </row>
    <row r="20" spans="2:10" ht="21" customHeight="1" x14ac:dyDescent="0.25">
      <c r="B20" s="7" t="s">
        <v>15</v>
      </c>
      <c r="C20" s="7">
        <f>SUM(C8:C19)</f>
        <v>287.39999999999998</v>
      </c>
      <c r="D20" s="14">
        <f>AVERAGE(D8:D19)</f>
        <v>3167.3325845831882</v>
      </c>
      <c r="E20" s="14">
        <f>SUM(E8:E19)</f>
        <v>910.5</v>
      </c>
      <c r="G20" s="11" t="s">
        <v>15</v>
      </c>
      <c r="H20" s="12">
        <f>SUM(H8:H19)</f>
        <v>5841.9309999999996</v>
      </c>
      <c r="I20" s="17">
        <v>130.35864908823856</v>
      </c>
      <c r="J20" s="17">
        <v>761.54625278050003</v>
      </c>
    </row>
  </sheetData>
  <mergeCells count="8">
    <mergeCell ref="G4:J4"/>
    <mergeCell ref="B2:J2"/>
    <mergeCell ref="B4:E4"/>
    <mergeCell ref="B6:B7"/>
    <mergeCell ref="C6:C7"/>
    <mergeCell ref="D6:D7"/>
    <mergeCell ref="E6:E7"/>
    <mergeCell ref="G6:G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2023-02-28T11:39:56Z</dcterms:modified>
</cp:coreProperties>
</file>